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29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<sst xmlns="http://schemas.openxmlformats.org/spreadsheetml/2006/main" count="198" uniqueCount="77">
  <si>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</si>
  <si>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</si>
  <si>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</si>
  <si>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</si>
  <si>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</si>
  <si>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</si>
  <si>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</si>
  <si>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</si>
  <si>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</si>
  <si>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</si>
  <si>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</si>
  <si>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</si>
  <si>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</si>
  <si>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</si>
  <si>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</si>
  <si>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</si>
  <si>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</si>
  <si>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</si>
  <si>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</si>
  <si>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</si>
  <si>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</si>
  <si>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</si>
  <si>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</si>
  <si>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</si>
  <si>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</si>
  <si>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</si>
  <si>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</si>
  <si>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</si>
  <si>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</si>
  <si>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</si>
  <si>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</si>
  <si>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</si>
  <si>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</si>
  <si>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</si>
  <si>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</si>
  <si>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</si>
  <si>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</si>
  <si>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</si>
  <si>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</si>
  <si>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</si>
  <si>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</si>
  <si>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</si>
  <si>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</si>
  <si>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</si>
  <si>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</si>
  <si>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</si>
  <si>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</si>
  <si>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</si>
  <si>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</si>
  <si>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</si>
  <si>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</si>
  <si>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</si>
  <si>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</si>
  <si>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</si>
  <si>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</si>
  <si>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</si>
  <si>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</si>
  <si>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</si>
  <si>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</si>
  <si>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</si>
  <si>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</si>
  <si>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</si>
  <si>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</si>
  <si>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</si>
  <si>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</si>
  <si>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2019.</t>
  </si>
  <si>
    <t>PROJEKCIJA PLANA ZA 2021.</t>
  </si>
  <si>
    <t>2021.</t>
  </si>
  <si>
    <t>Prijedlog plana 
za 2019.</t>
  </si>
  <si>
    <t>Projekcija plana
za 2020.</t>
  </si>
  <si>
    <t>Projekcija plana 
za 2021.</t>
  </si>
  <si>
    <t>Osnovno školstvo-standard, izvor: 51 MZOŠ OŠ</t>
  </si>
  <si>
    <t>Osnovno školstvo-stanard, izvor 45</t>
  </si>
  <si>
    <t>2.152,974,94</t>
  </si>
  <si>
    <t>Podizanje kvalitete i standarda u školstvu, Izvor 53 JLS</t>
  </si>
  <si>
    <t>Projekt Inkluzija</t>
  </si>
  <si>
    <t>PRIJEDLOG FINANCIJSKOG PLANA OŠ PETRA ZORANIĆA ZA 2019. I  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</si>
</sst>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/>
    </xf>
    <xf numFmtId="1" fontId="21" fillId="0" borderId="44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76</v>
      </c>
      <c r="B3" s="114"/>
      <c r="C3" s="114"/>
      <c r="D3" s="114"/>
      <c r="E3" s="114"/>
      <c r="F3" s="114"/>
      <c r="G3" s="114"/>
      <c r="H3" s="114"/>
    </row>
    <row r="4" spans="1:8" s="73" customFormat="1" ht="26.25" customHeight="1">
      <c r="A4" s="114" t="s">
        <v>43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68</v>
      </c>
      <c r="G6" s="80" t="s">
        <v>69</v>
      </c>
      <c r="H6" s="81" t="s">
        <v>70</v>
      </c>
      <c r="I6" s="82"/>
    </row>
    <row r="7" spans="1:9" ht="27.75" customHeight="1">
      <c r="A7" s="116" t="s">
        <v>45</v>
      </c>
      <c r="B7" s="117"/>
      <c r="C7" s="117"/>
      <c r="D7" s="117"/>
      <c r="E7" s="118"/>
      <c r="F7" s="100">
        <f>+F8+F9</f>
        <v>474391.13</v>
      </c>
      <c r="G7" s="100">
        <v>484353</v>
      </c>
      <c r="H7" s="100">
        <f>+H8+H9</f>
        <v>492103</v>
      </c>
      <c r="I7" s="97"/>
    </row>
    <row r="8" spans="1:8" ht="22.5" customHeight="1">
      <c r="A8" s="119" t="s">
        <v>0</v>
      </c>
      <c r="B8" s="120"/>
      <c r="C8" s="120"/>
      <c r="D8" s="120"/>
      <c r="E8" s="121"/>
      <c r="F8" s="103">
        <v>474391.13</v>
      </c>
      <c r="G8" s="103">
        <v>484353</v>
      </c>
      <c r="H8" s="103">
        <v>492103</v>
      </c>
    </row>
    <row r="9" spans="1:8" ht="22.5" customHeight="1">
      <c r="A9" s="122" t="s">
        <v>52</v>
      </c>
      <c r="B9" s="121"/>
      <c r="C9" s="121"/>
      <c r="D9" s="121"/>
      <c r="E9" s="121"/>
      <c r="F9" s="103"/>
      <c r="G9" s="103"/>
      <c r="H9" s="103"/>
    </row>
    <row r="10" spans="1:8" ht="22.5" customHeight="1">
      <c r="A10" s="99" t="s">
        <v>46</v>
      </c>
      <c r="B10" s="102"/>
      <c r="C10" s="102"/>
      <c r="D10" s="102"/>
      <c r="E10" s="102"/>
      <c r="F10" s="100">
        <f>+F11+F12</f>
        <v>474391</v>
      </c>
      <c r="G10" s="100">
        <f>+G11+G12</f>
        <v>484353</v>
      </c>
      <c r="H10" s="100">
        <f>+H11+H12</f>
        <v>492103</v>
      </c>
    </row>
    <row r="11" spans="1:10" ht="22.5" customHeight="1">
      <c r="A11" s="123" t="s">
        <v>1</v>
      </c>
      <c r="B11" s="120"/>
      <c r="C11" s="120"/>
      <c r="D11" s="120"/>
      <c r="E11" s="124"/>
      <c r="F11" s="103">
        <v>474391</v>
      </c>
      <c r="G11" s="103">
        <v>484353</v>
      </c>
      <c r="H11" s="84">
        <v>492103</v>
      </c>
      <c r="I11" s="63"/>
      <c r="J11" s="63"/>
    </row>
    <row r="12" spans="1:10" ht="22.5" customHeight="1">
      <c r="A12" s="125" t="s">
        <v>61</v>
      </c>
      <c r="B12" s="121"/>
      <c r="C12" s="121"/>
      <c r="D12" s="121"/>
      <c r="E12" s="121"/>
      <c r="F12" s="83"/>
      <c r="G12" s="83"/>
      <c r="H12" s="84"/>
      <c r="I12" s="63"/>
      <c r="J12" s="63"/>
    </row>
    <row r="13" spans="1:10" ht="22.5" customHeight="1">
      <c r="A13" s="126" t="s">
        <v>2</v>
      </c>
      <c r="B13" s="117"/>
      <c r="C13" s="117"/>
      <c r="D13" s="117"/>
      <c r="E13" s="117"/>
      <c r="F13" s="101">
        <f>+F7-F10</f>
        <v>0.1300000000046566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6"/>
      <c r="B15" s="77"/>
      <c r="C15" s="77"/>
      <c r="D15" s="78"/>
      <c r="E15" s="79"/>
      <c r="F15" s="80" t="s">
        <v>68</v>
      </c>
      <c r="G15" s="80" t="s">
        <v>69</v>
      </c>
      <c r="H15" s="81" t="s">
        <v>70</v>
      </c>
      <c r="J15" s="63"/>
    </row>
    <row r="16" spans="1:10" ht="30.75" customHeight="1">
      <c r="A16" s="129" t="s">
        <v>62</v>
      </c>
      <c r="B16" s="130"/>
      <c r="C16" s="130"/>
      <c r="D16" s="130"/>
      <c r="E16" s="131"/>
      <c r="F16" s="104"/>
      <c r="G16" s="104"/>
      <c r="H16" s="105"/>
      <c r="J16" s="63"/>
    </row>
    <row r="17" spans="1:10" ht="34.5" customHeight="1">
      <c r="A17" s="132" t="s">
        <v>63</v>
      </c>
      <c r="B17" s="133"/>
      <c r="C17" s="133"/>
      <c r="D17" s="133"/>
      <c r="E17" s="134"/>
      <c r="F17" s="106">
        <v>10000</v>
      </c>
      <c r="G17" s="106">
        <v>10210</v>
      </c>
      <c r="H17" s="101">
        <v>10373</v>
      </c>
      <c r="J17" s="63"/>
    </row>
    <row r="18" spans="1:10" s="68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68</v>
      </c>
      <c r="G19" s="80" t="s">
        <v>69</v>
      </c>
      <c r="H19" s="81" t="s">
        <v>70</v>
      </c>
      <c r="J19" s="107"/>
      <c r="K19" s="107"/>
    </row>
    <row r="20" spans="1:10" s="68" customFormat="1" ht="22.5" customHeight="1">
      <c r="A20" s="119" t="s">
        <v>3</v>
      </c>
      <c r="B20" s="120"/>
      <c r="C20" s="120"/>
      <c r="D20" s="120"/>
      <c r="E20" s="120"/>
      <c r="F20" s="83"/>
      <c r="G20" s="83"/>
      <c r="H20" s="83"/>
      <c r="J20" s="107"/>
    </row>
    <row r="21" spans="1:8" s="68" customFormat="1" ht="33.75" customHeight="1">
      <c r="A21" s="119" t="s">
        <v>4</v>
      </c>
      <c r="B21" s="120"/>
      <c r="C21" s="120"/>
      <c r="D21" s="120"/>
      <c r="E21" s="120"/>
      <c r="F21" s="83"/>
      <c r="G21" s="83"/>
      <c r="H21" s="83"/>
    </row>
    <row r="22" spans="1:11" s="68" customFormat="1" ht="22.5" customHeight="1">
      <c r="A22" s="126" t="s">
        <v>5</v>
      </c>
      <c r="B22" s="117"/>
      <c r="C22" s="117"/>
      <c r="D22" s="117"/>
      <c r="E22" s="117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8" customFormat="1" ht="22.5" customHeight="1">
      <c r="A24" s="123" t="s">
        <v>6</v>
      </c>
      <c r="B24" s="120"/>
      <c r="C24" s="120"/>
      <c r="D24" s="120"/>
      <c r="E24" s="120"/>
      <c r="F24" s="83" t="str">
        <f>IF((F13+F17+F22)&lt;&gt;0,"NESLAGANJE ZBROJA",(F13+F17+F22))</f>
        <v>NESLAGANJE ZBROJA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5" t="s">
        <v>64</v>
      </c>
      <c r="B26" s="136"/>
      <c r="C26" s="136"/>
      <c r="D26" s="136"/>
      <c r="E26" s="136"/>
      <c r="F26" s="136"/>
      <c r="G26" s="136"/>
      <c r="H26" s="136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41" t="s">
        <v>56</v>
      </c>
      <c r="C3" s="142"/>
      <c r="D3" s="142"/>
      <c r="E3" s="142"/>
      <c r="F3" s="142"/>
      <c r="G3" s="142"/>
      <c r="H3" s="143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6000</v>
      </c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5400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7000</v>
      </c>
      <c r="G9" s="25"/>
      <c r="H9" s="26"/>
    </row>
    <row r="10" spans="1:8" s="1" customFormat="1" ht="12.75">
      <c r="A10" s="22">
        <v>671</v>
      </c>
      <c r="B10" s="23">
        <v>370025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>
        <v>10000</v>
      </c>
      <c r="D12" s="24"/>
      <c r="E12" s="24"/>
      <c r="F12" s="24"/>
      <c r="G12" s="25"/>
      <c r="H12" s="26"/>
    </row>
    <row r="13" spans="1:8" s="1" customFormat="1" ht="13.5" thickBot="1">
      <c r="A13" s="112">
        <v>636</v>
      </c>
      <c r="B13" s="28">
        <v>7000</v>
      </c>
      <c r="C13" s="29"/>
      <c r="D13" s="29"/>
      <c r="E13" s="29">
        <v>68966</v>
      </c>
      <c r="F13" s="29"/>
      <c r="G13" s="30"/>
      <c r="H13" s="31"/>
    </row>
    <row r="14" spans="1:8" s="1" customFormat="1" ht="30" customHeight="1" thickBot="1">
      <c r="A14" s="32" t="s">
        <v>18</v>
      </c>
      <c r="B14" s="33">
        <f>SUM(B10+B13)</f>
        <v>377025</v>
      </c>
      <c r="C14" s="34">
        <f>SUM(C8+C12)</f>
        <v>15400</v>
      </c>
      <c r="D14" s="35">
        <f>SUM(D6)</f>
        <v>6000</v>
      </c>
      <c r="E14" s="34">
        <f>SUM(E13)</f>
        <v>68966</v>
      </c>
      <c r="F14" s="35">
        <f>SUM(F9)</f>
        <v>7000</v>
      </c>
      <c r="G14" s="34">
        <v>0</v>
      </c>
      <c r="H14" s="36">
        <v>0</v>
      </c>
    </row>
    <row r="15" spans="1:8" s="1" customFormat="1" ht="28.5" customHeight="1" thickBot="1">
      <c r="A15" s="32" t="s">
        <v>55</v>
      </c>
      <c r="B15" s="138">
        <f>SUM(B14+C14+D14+E14+F14)</f>
        <v>474391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5" t="s">
        <v>9</v>
      </c>
      <c r="B17" s="141" t="s">
        <v>58</v>
      </c>
      <c r="C17" s="142"/>
      <c r="D17" s="142"/>
      <c r="E17" s="142"/>
      <c r="F17" s="142"/>
      <c r="G17" s="142"/>
      <c r="H17" s="143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>
        <v>6126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5513.4</v>
      </c>
      <c r="D20" s="24"/>
      <c r="E20" s="24"/>
      <c r="F20" s="24">
        <v>7147</v>
      </c>
      <c r="G20" s="25"/>
      <c r="H20" s="26"/>
    </row>
    <row r="21" spans="1:8" ht="12.75">
      <c r="A21" s="22">
        <v>67</v>
      </c>
      <c r="B21" s="23">
        <v>377796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>
        <v>10210</v>
      </c>
      <c r="D22" s="24"/>
      <c r="E22" s="24"/>
      <c r="F22" s="24"/>
      <c r="G22" s="25"/>
      <c r="H22" s="26"/>
    </row>
    <row r="23" spans="1:8" ht="12.75">
      <c r="A23" s="22">
        <v>63</v>
      </c>
      <c r="B23" s="23">
        <v>7147</v>
      </c>
      <c r="C23" s="24"/>
      <c r="D23" s="24"/>
      <c r="E23" s="24">
        <v>70414.29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18</v>
      </c>
      <c r="B27" s="33">
        <f>SUM(B23+B21)</f>
        <v>384943</v>
      </c>
      <c r="C27" s="34">
        <f>SUM(C20+C22)</f>
        <v>15723.4</v>
      </c>
      <c r="D27" s="35">
        <f>D19</f>
        <v>6126</v>
      </c>
      <c r="E27" s="34">
        <f>SUM(E23)</f>
        <v>70414.29</v>
      </c>
      <c r="F27" s="35">
        <f>+F20</f>
        <v>7147</v>
      </c>
      <c r="G27" s="34">
        <v>0</v>
      </c>
      <c r="H27" s="36">
        <v>0</v>
      </c>
    </row>
    <row r="28" spans="1:8" s="1" customFormat="1" ht="28.5" customHeight="1" thickBot="1">
      <c r="A28" s="32" t="s">
        <v>57</v>
      </c>
      <c r="B28" s="138">
        <f>B27+C27+D27+E27+F27+G27+H27</f>
        <v>484353.69</v>
      </c>
      <c r="C28" s="139"/>
      <c r="D28" s="139"/>
      <c r="E28" s="139"/>
      <c r="F28" s="139"/>
      <c r="G28" s="139"/>
      <c r="H28" s="140"/>
    </row>
    <row r="29" spans="4:5" ht="13.5" thickBot="1">
      <c r="D29" s="39"/>
      <c r="E29" s="40"/>
    </row>
    <row r="30" spans="1:8" ht="26.25" thickBot="1">
      <c r="A30" s="95" t="s">
        <v>9</v>
      </c>
      <c r="B30" s="141" t="s">
        <v>67</v>
      </c>
      <c r="C30" s="142"/>
      <c r="D30" s="142"/>
      <c r="E30" s="142"/>
      <c r="F30" s="142"/>
      <c r="G30" s="142"/>
      <c r="H30" s="143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>
        <v>6224</v>
      </c>
      <c r="E32" s="7"/>
      <c r="F32" s="7"/>
      <c r="G32" s="8"/>
      <c r="H32" s="9"/>
    </row>
    <row r="33" spans="1:8" ht="12.75">
      <c r="A33" s="22">
        <v>66</v>
      </c>
      <c r="B33" s="23"/>
      <c r="C33" s="24">
        <v>5601.61</v>
      </c>
      <c r="D33" s="24"/>
      <c r="E33" s="24"/>
      <c r="F33" s="24">
        <v>7261</v>
      </c>
      <c r="G33" s="25"/>
      <c r="H33" s="26"/>
    </row>
    <row r="34" spans="1:8" ht="12.75">
      <c r="A34" s="22">
        <v>67</v>
      </c>
      <c r="B34" s="23">
        <v>383840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>
        <v>10373</v>
      </c>
      <c r="D35" s="24"/>
      <c r="E35" s="24"/>
      <c r="F35" s="24"/>
      <c r="G35" s="25"/>
      <c r="H35" s="26"/>
    </row>
    <row r="36" spans="1:8" ht="12.75">
      <c r="A36" s="22">
        <v>63</v>
      </c>
      <c r="B36" s="23">
        <v>7261.35</v>
      </c>
      <c r="C36" s="24"/>
      <c r="D36" s="24"/>
      <c r="E36" s="24">
        <v>71540.91</v>
      </c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18</v>
      </c>
      <c r="B40" s="33">
        <f>B34+B36</f>
        <v>391101.35</v>
      </c>
      <c r="C40" s="34">
        <f>C35+C33</f>
        <v>15974.61</v>
      </c>
      <c r="D40" s="35">
        <f>D32</f>
        <v>6224</v>
      </c>
      <c r="E40" s="34">
        <f>SUM(E32+E36)</f>
        <v>71540.91</v>
      </c>
      <c r="F40" s="35">
        <f>+F33</f>
        <v>7261</v>
      </c>
      <c r="G40" s="34">
        <v>0</v>
      </c>
      <c r="H40" s="36">
        <v>0</v>
      </c>
    </row>
    <row r="41" spans="1:8" s="1" customFormat="1" ht="28.5" customHeight="1" thickBot="1">
      <c r="A41" s="32" t="s">
        <v>60</v>
      </c>
      <c r="B41" s="138">
        <f>B40+C40+D40+E40+F40+G40+H40</f>
        <v>492101.87</v>
      </c>
      <c r="C41" s="139"/>
      <c r="D41" s="139"/>
      <c r="E41" s="139"/>
      <c r="F41" s="139"/>
      <c r="G41" s="139"/>
      <c r="H41" s="140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44"/>
      <c r="B153" s="145"/>
      <c r="C153" s="145"/>
      <c r="D153" s="145"/>
      <c r="E153" s="145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PageLayoutView="0" workbookViewId="0" topLeftCell="A40">
      <selection activeCell="C64" sqref="C64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65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59</v>
      </c>
      <c r="L2" s="12" t="s">
        <v>66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/>
      <c r="B4" s="89" t="s">
        <v>44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90" t="s">
        <v>48</v>
      </c>
    </row>
    <row r="7" spans="1:3" s="13" customFormat="1" ht="12.75" customHeight="1">
      <c r="A7" s="98" t="s">
        <v>47</v>
      </c>
      <c r="B7" s="90" t="s">
        <v>49</v>
      </c>
      <c r="C7" s="13" t="s">
        <v>71</v>
      </c>
    </row>
    <row r="8" spans="1:2" s="13" customFormat="1" ht="12.75">
      <c r="A8" s="87">
        <v>3</v>
      </c>
      <c r="B8" s="90" t="s">
        <v>23</v>
      </c>
    </row>
    <row r="9" spans="1:2" s="13" customFormat="1" ht="12.75">
      <c r="A9" s="87">
        <v>31</v>
      </c>
      <c r="B9" s="90" t="s">
        <v>24</v>
      </c>
    </row>
    <row r="10" spans="1:12" ht="12.75">
      <c r="A10" s="86">
        <v>311</v>
      </c>
      <c r="B10" s="16" t="s">
        <v>25</v>
      </c>
      <c r="C10" s="111">
        <v>2121157.58</v>
      </c>
      <c r="D10" s="10"/>
      <c r="E10" s="10"/>
      <c r="F10" s="10"/>
      <c r="G10" s="10"/>
      <c r="H10" s="10"/>
      <c r="I10" s="10"/>
      <c r="J10" s="10"/>
      <c r="K10" s="10" t="s">
        <v>73</v>
      </c>
      <c r="L10" s="111">
        <v>2189574.51</v>
      </c>
    </row>
    <row r="11" spans="1:12" ht="12.75">
      <c r="A11" s="86">
        <v>312</v>
      </c>
      <c r="B11" s="16" t="s">
        <v>26</v>
      </c>
      <c r="C11" s="111">
        <v>136111.48</v>
      </c>
      <c r="D11" s="10"/>
      <c r="E11" s="10"/>
      <c r="F11" s="10"/>
      <c r="G11" s="10"/>
      <c r="H11" s="10"/>
      <c r="I11" s="10"/>
      <c r="J11" s="10"/>
      <c r="K11" s="111">
        <v>138153.15</v>
      </c>
      <c r="L11" s="111">
        <v>140501.75</v>
      </c>
    </row>
    <row r="12" spans="1:12" ht="12.75">
      <c r="A12" s="86">
        <v>313</v>
      </c>
      <c r="B12" s="16" t="s">
        <v>27</v>
      </c>
      <c r="C12" s="111">
        <v>364336.83</v>
      </c>
      <c r="D12" s="10"/>
      <c r="E12" s="10"/>
      <c r="F12" s="10"/>
      <c r="G12" s="10"/>
      <c r="H12" s="10"/>
      <c r="I12" s="10"/>
      <c r="J12" s="10"/>
      <c r="K12" s="111">
        <v>369811.88</v>
      </c>
      <c r="L12" s="111">
        <v>376088.5</v>
      </c>
    </row>
    <row r="13" spans="1:2" s="13" customFormat="1" ht="12.75">
      <c r="A13" s="87">
        <v>32</v>
      </c>
      <c r="B13" s="90" t="s">
        <v>28</v>
      </c>
    </row>
    <row r="14" spans="1:12" ht="12.75">
      <c r="A14" s="86">
        <v>321</v>
      </c>
      <c r="B14" s="16" t="s">
        <v>29</v>
      </c>
      <c r="C14" s="111">
        <v>104637.02</v>
      </c>
      <c r="D14" s="10"/>
      <c r="E14" s="10"/>
      <c r="F14" s="10"/>
      <c r="G14" s="10"/>
      <c r="H14" s="10"/>
      <c r="I14" s="10"/>
      <c r="J14" s="10"/>
      <c r="K14" s="111">
        <v>106206.58</v>
      </c>
      <c r="L14" s="111">
        <v>108012.08</v>
      </c>
    </row>
    <row r="15" spans="1:12" ht="12.75">
      <c r="A15" s="86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6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6">
        <v>329</v>
      </c>
      <c r="B17" s="16" t="s">
        <v>32</v>
      </c>
      <c r="C17" s="111">
        <v>11864.27</v>
      </c>
      <c r="D17" s="10"/>
      <c r="E17" s="10"/>
      <c r="F17" s="10"/>
      <c r="G17" s="10"/>
      <c r="H17" s="10"/>
      <c r="I17" s="10"/>
      <c r="J17" s="10"/>
      <c r="K17" s="111">
        <v>12042.23</v>
      </c>
      <c r="L17" s="111">
        <v>12246.95</v>
      </c>
    </row>
    <row r="18" spans="1:2" s="13" customFormat="1" ht="12.75">
      <c r="A18" s="87">
        <v>34</v>
      </c>
      <c r="B18" s="90" t="s">
        <v>33</v>
      </c>
    </row>
    <row r="19" spans="1:12" ht="12.75">
      <c r="A19" s="86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7">
        <v>4</v>
      </c>
      <c r="B20" s="90" t="s">
        <v>38</v>
      </c>
    </row>
    <row r="21" spans="1:2" s="13" customFormat="1" ht="25.5">
      <c r="A21" s="87">
        <v>42</v>
      </c>
      <c r="B21" s="90" t="s">
        <v>39</v>
      </c>
    </row>
    <row r="22" spans="1:12" ht="12.75">
      <c r="A22" s="86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6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7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87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3" s="13" customFormat="1" ht="12.75" customHeight="1">
      <c r="A26" s="98" t="s">
        <v>47</v>
      </c>
      <c r="B26" s="90" t="s">
        <v>49</v>
      </c>
      <c r="C26" s="13" t="s">
        <v>72</v>
      </c>
    </row>
    <row r="27" spans="1:2" s="13" customFormat="1" ht="12.75">
      <c r="A27" s="87">
        <v>3</v>
      </c>
      <c r="B27" s="90" t="s">
        <v>23</v>
      </c>
    </row>
    <row r="28" spans="1:2" s="13" customFormat="1" ht="12.75">
      <c r="A28" s="87">
        <v>32</v>
      </c>
      <c r="B28" s="90" t="s">
        <v>28</v>
      </c>
    </row>
    <row r="29" spans="1:12" ht="12.75">
      <c r="A29" s="86">
        <v>321</v>
      </c>
      <c r="B29" s="16" t="s">
        <v>29</v>
      </c>
      <c r="C29" s="111">
        <v>11000</v>
      </c>
      <c r="D29" s="10"/>
      <c r="E29" s="10"/>
      <c r="F29" s="10"/>
      <c r="G29" s="10"/>
      <c r="H29" s="10"/>
      <c r="I29" s="10"/>
      <c r="J29" s="10"/>
      <c r="K29" s="111">
        <v>11231</v>
      </c>
      <c r="L29" s="111">
        <v>11410.7</v>
      </c>
    </row>
    <row r="30" spans="1:12" ht="12.75">
      <c r="A30" s="86">
        <v>322</v>
      </c>
      <c r="B30" s="16" t="s">
        <v>30</v>
      </c>
      <c r="C30" s="111">
        <v>105255</v>
      </c>
      <c r="D30" s="10"/>
      <c r="E30" s="10"/>
      <c r="F30" s="10"/>
      <c r="G30" s="10"/>
      <c r="H30" s="10"/>
      <c r="I30" s="10"/>
      <c r="J30" s="10"/>
      <c r="K30" s="111">
        <v>107465.36</v>
      </c>
      <c r="L30" s="111">
        <v>109184.8</v>
      </c>
    </row>
    <row r="31" spans="1:12" ht="12.75">
      <c r="A31" s="86">
        <v>323</v>
      </c>
      <c r="B31" s="16" t="s">
        <v>31</v>
      </c>
      <c r="C31" s="111">
        <v>233126</v>
      </c>
      <c r="D31" s="10"/>
      <c r="E31" s="10"/>
      <c r="F31" s="10"/>
      <c r="G31" s="10"/>
      <c r="H31" s="10"/>
      <c r="I31" s="10"/>
      <c r="J31" s="10"/>
      <c r="K31" s="111">
        <v>238021.65</v>
      </c>
      <c r="L31" s="111">
        <v>241830</v>
      </c>
    </row>
    <row r="32" spans="1:12" ht="12.75">
      <c r="A32" s="86">
        <v>329</v>
      </c>
      <c r="B32" s="16" t="s">
        <v>32</v>
      </c>
      <c r="C32" s="111">
        <v>19644.13</v>
      </c>
      <c r="D32" s="10"/>
      <c r="E32" s="10"/>
      <c r="F32" s="10"/>
      <c r="G32" s="10"/>
      <c r="H32" s="10"/>
      <c r="I32" s="10"/>
      <c r="J32" s="10"/>
      <c r="K32" s="111">
        <v>20056.66</v>
      </c>
      <c r="L32" s="111">
        <v>20377.57</v>
      </c>
    </row>
    <row r="33" spans="1:2" s="13" customFormat="1" ht="12.75">
      <c r="A33" s="87">
        <v>34</v>
      </c>
      <c r="B33" s="90" t="s">
        <v>33</v>
      </c>
    </row>
    <row r="34" spans="1:12" ht="12.75">
      <c r="A34" s="86">
        <v>343</v>
      </c>
      <c r="B34" s="16" t="s">
        <v>34</v>
      </c>
      <c r="C34" s="111">
        <v>1000</v>
      </c>
      <c r="D34" s="10"/>
      <c r="E34" s="10"/>
      <c r="F34" s="10"/>
      <c r="G34" s="10"/>
      <c r="H34" s="10"/>
      <c r="I34" s="10"/>
      <c r="J34" s="10"/>
      <c r="K34" s="111">
        <v>1021</v>
      </c>
      <c r="L34" s="111">
        <v>1037.34</v>
      </c>
    </row>
    <row r="35" spans="1:12" ht="12.75">
      <c r="A35" s="87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2" s="13" customFormat="1" ht="12.75" customHeight="1">
      <c r="A36" s="98" t="s">
        <v>47</v>
      </c>
      <c r="B36" s="90" t="s">
        <v>49</v>
      </c>
    </row>
    <row r="37" spans="1:3" s="13" customFormat="1" ht="12.75">
      <c r="A37" s="87">
        <v>3</v>
      </c>
      <c r="B37" s="90" t="s">
        <v>23</v>
      </c>
      <c r="C37" s="13" t="s">
        <v>75</v>
      </c>
    </row>
    <row r="38" spans="1:2" s="13" customFormat="1" ht="12.75">
      <c r="A38" s="87">
        <v>31</v>
      </c>
      <c r="B38" s="90" t="s">
        <v>24</v>
      </c>
    </row>
    <row r="39" spans="1:12" ht="12.75">
      <c r="A39" s="86">
        <v>311</v>
      </c>
      <c r="B39" s="16" t="s">
        <v>25</v>
      </c>
      <c r="C39" s="111">
        <v>32448</v>
      </c>
      <c r="D39" s="10"/>
      <c r="E39" s="10"/>
      <c r="F39" s="10"/>
      <c r="G39" s="10"/>
      <c r="H39" s="10"/>
      <c r="I39" s="10"/>
      <c r="J39" s="10"/>
      <c r="K39" s="111">
        <v>32934.72</v>
      </c>
      <c r="L39" s="111">
        <v>33494.61</v>
      </c>
    </row>
    <row r="40" spans="1:12" ht="12.75">
      <c r="A40" s="86">
        <v>312</v>
      </c>
      <c r="B40" s="16" t="s">
        <v>26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6">
        <v>313</v>
      </c>
      <c r="B41" s="16" t="s">
        <v>27</v>
      </c>
      <c r="C41" s="111">
        <v>4854.5</v>
      </c>
      <c r="D41" s="10"/>
      <c r="E41" s="10"/>
      <c r="F41" s="10"/>
      <c r="G41" s="10"/>
      <c r="H41" s="10"/>
      <c r="I41" s="10"/>
      <c r="J41" s="10"/>
      <c r="K41" s="111">
        <v>4931.27</v>
      </c>
      <c r="L41" s="111">
        <v>5015.1</v>
      </c>
    </row>
    <row r="42" spans="1:2" s="13" customFormat="1" ht="12.75">
      <c r="A42" s="87">
        <v>32</v>
      </c>
      <c r="B42" s="90" t="s">
        <v>28</v>
      </c>
    </row>
    <row r="43" spans="1:12" ht="12.75">
      <c r="A43" s="86">
        <v>321</v>
      </c>
      <c r="B43" s="16" t="s">
        <v>29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86">
        <v>322</v>
      </c>
      <c r="B44" s="16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6">
        <v>323</v>
      </c>
      <c r="B45" s="16" t="s">
        <v>31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6">
        <v>329</v>
      </c>
      <c r="B46" s="16" t="s">
        <v>32</v>
      </c>
      <c r="C46" s="111">
        <v>1147.85</v>
      </c>
      <c r="D46" s="10"/>
      <c r="E46" s="10"/>
      <c r="F46" s="10"/>
      <c r="G46" s="10"/>
      <c r="H46" s="10"/>
      <c r="I46" s="10"/>
      <c r="J46" s="10"/>
      <c r="K46" s="111">
        <v>1165.06</v>
      </c>
      <c r="L46" s="111">
        <v>1184.87</v>
      </c>
    </row>
    <row r="47" spans="1:2" s="13" customFormat="1" ht="12.75">
      <c r="A47" s="87">
        <v>34</v>
      </c>
      <c r="B47" s="90" t="s">
        <v>33</v>
      </c>
    </row>
    <row r="48" spans="1:12" ht="12.75">
      <c r="A48" s="86">
        <v>343</v>
      </c>
      <c r="B48" s="16" t="s">
        <v>34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87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3" s="13" customFormat="1" ht="12.75" customHeight="1">
      <c r="A50" s="98" t="s">
        <v>47</v>
      </c>
      <c r="B50" s="90" t="s">
        <v>49</v>
      </c>
      <c r="C50" s="13" t="s">
        <v>74</v>
      </c>
    </row>
    <row r="51" spans="1:2" s="13" customFormat="1" ht="12.75">
      <c r="A51" s="87">
        <v>3</v>
      </c>
      <c r="B51" s="90" t="s">
        <v>23</v>
      </c>
    </row>
    <row r="52" spans="1:2" s="13" customFormat="1" ht="12.75">
      <c r="A52" s="87">
        <v>31</v>
      </c>
      <c r="B52" s="90" t="s">
        <v>24</v>
      </c>
    </row>
    <row r="53" spans="1:12" ht="12.75">
      <c r="A53" s="86">
        <v>311</v>
      </c>
      <c r="B53" s="16" t="s">
        <v>25</v>
      </c>
      <c r="C53" s="111">
        <v>22052</v>
      </c>
      <c r="D53" s="10"/>
      <c r="E53" s="10"/>
      <c r="F53" s="10"/>
      <c r="G53" s="10"/>
      <c r="H53" s="10"/>
      <c r="I53" s="10"/>
      <c r="J53" s="10"/>
      <c r="K53" s="111">
        <v>22515.09</v>
      </c>
      <c r="L53" s="111">
        <v>22875.33</v>
      </c>
    </row>
    <row r="54" spans="1:12" ht="12.75">
      <c r="A54" s="86">
        <v>312</v>
      </c>
      <c r="B54" s="16" t="s">
        <v>26</v>
      </c>
      <c r="C54" s="111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6">
        <v>313</v>
      </c>
      <c r="B55" s="16" t="s">
        <v>27</v>
      </c>
      <c r="C55" s="111">
        <v>3914</v>
      </c>
      <c r="D55" s="10"/>
      <c r="E55" s="10"/>
      <c r="F55" s="10"/>
      <c r="G55" s="10"/>
      <c r="H55" s="10"/>
      <c r="I55" s="10"/>
      <c r="J55" s="10"/>
      <c r="K55" s="111">
        <v>3996.2</v>
      </c>
      <c r="L55" s="111">
        <v>4060.13</v>
      </c>
    </row>
    <row r="56" spans="1:2" s="13" customFormat="1" ht="12.75">
      <c r="A56" s="87">
        <v>32</v>
      </c>
      <c r="B56" s="90" t="s">
        <v>28</v>
      </c>
    </row>
    <row r="57" spans="1:12" ht="12.75">
      <c r="A57" s="86">
        <v>321</v>
      </c>
      <c r="B57" s="16" t="s">
        <v>29</v>
      </c>
      <c r="C57" s="111">
        <v>3000</v>
      </c>
      <c r="D57" s="10"/>
      <c r="E57" s="10"/>
      <c r="F57" s="10"/>
      <c r="G57" s="10"/>
      <c r="H57" s="10"/>
      <c r="I57" s="10"/>
      <c r="J57" s="10"/>
      <c r="K57" s="111">
        <v>3063</v>
      </c>
      <c r="L57" s="111">
        <v>3112.01</v>
      </c>
    </row>
    <row r="58" spans="1:12" ht="12.75">
      <c r="A58" s="86">
        <v>322</v>
      </c>
      <c r="B58" s="16" t="s">
        <v>30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6">
        <v>323</v>
      </c>
      <c r="B59" s="16" t="s">
        <v>31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6">
        <v>329</v>
      </c>
      <c r="B60" s="16" t="s">
        <v>32</v>
      </c>
      <c r="C60" s="111">
        <v>40000</v>
      </c>
      <c r="D60" s="10"/>
      <c r="E60" s="10"/>
      <c r="F60" s="10"/>
      <c r="G60" s="10"/>
      <c r="H60" s="10"/>
      <c r="I60" s="10"/>
      <c r="J60" s="10"/>
      <c r="K60" s="111">
        <v>40840</v>
      </c>
      <c r="L60" s="111">
        <v>41493.44</v>
      </c>
    </row>
    <row r="61" spans="1:2" s="13" customFormat="1" ht="12.75">
      <c r="A61" s="87">
        <v>34</v>
      </c>
      <c r="B61" s="90" t="s">
        <v>33</v>
      </c>
    </row>
    <row r="62" spans="1:12" ht="12.75">
      <c r="A62" s="86">
        <v>343</v>
      </c>
      <c r="B62" s="16" t="s">
        <v>34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87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2" s="13" customFormat="1" ht="12.75">
      <c r="A64" s="98" t="s">
        <v>47</v>
      </c>
      <c r="B64" s="90" t="s">
        <v>49</v>
      </c>
    </row>
    <row r="65" spans="1:2" s="13" customFormat="1" ht="12.75">
      <c r="A65" s="87">
        <v>3</v>
      </c>
      <c r="B65" s="90" t="s">
        <v>23</v>
      </c>
    </row>
    <row r="66" spans="1:2" s="13" customFormat="1" ht="12.75">
      <c r="A66" s="87">
        <v>31</v>
      </c>
      <c r="B66" s="90" t="s">
        <v>24</v>
      </c>
    </row>
    <row r="67" spans="1:12" ht="12.75">
      <c r="A67" s="86">
        <v>311</v>
      </c>
      <c r="B67" s="16" t="s">
        <v>25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6">
        <v>312</v>
      </c>
      <c r="B68" s="16" t="s">
        <v>26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6">
        <v>313</v>
      </c>
      <c r="B69" s="16" t="s">
        <v>27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3" customFormat="1" ht="12.75">
      <c r="A70" s="87">
        <v>32</v>
      </c>
      <c r="B70" s="90" t="s">
        <v>28</v>
      </c>
    </row>
    <row r="71" spans="1:12" ht="12.75">
      <c r="A71" s="86">
        <v>321</v>
      </c>
      <c r="B71" s="16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6">
        <v>322</v>
      </c>
      <c r="B72" s="16" t="s">
        <v>30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6">
        <v>323</v>
      </c>
      <c r="B73" s="16" t="s">
        <v>31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6">
        <v>329</v>
      </c>
      <c r="B74" s="16" t="s">
        <v>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87">
        <v>34</v>
      </c>
      <c r="B75" s="90" t="s">
        <v>33</v>
      </c>
    </row>
    <row r="76" spans="1:12" ht="12.75">
      <c r="A76" s="86">
        <v>343</v>
      </c>
      <c r="B76" s="16" t="s">
        <v>34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2" s="13" customFormat="1" ht="25.5">
      <c r="A77" s="87">
        <v>4</v>
      </c>
      <c r="B77" s="90" t="s">
        <v>38</v>
      </c>
    </row>
    <row r="78" spans="1:2" s="13" customFormat="1" ht="25.5">
      <c r="A78" s="87">
        <v>42</v>
      </c>
      <c r="B78" s="90" t="s">
        <v>39</v>
      </c>
    </row>
    <row r="79" spans="1:12" ht="12.75">
      <c r="A79" s="86">
        <v>422</v>
      </c>
      <c r="B79" s="16" t="s">
        <v>37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25.5">
      <c r="A80" s="86">
        <v>424</v>
      </c>
      <c r="B80" s="16" t="s">
        <v>41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 customHeight="1">
      <c r="A82" s="98" t="s">
        <v>47</v>
      </c>
      <c r="B82" s="90" t="s">
        <v>49</v>
      </c>
    </row>
    <row r="83" spans="1:2" s="13" customFormat="1" ht="12.75">
      <c r="A83" s="87">
        <v>3</v>
      </c>
      <c r="B83" s="90" t="s">
        <v>23</v>
      </c>
    </row>
    <row r="84" spans="1:2" s="13" customFormat="1" ht="12.75">
      <c r="A84" s="87">
        <v>31</v>
      </c>
      <c r="B84" s="90" t="s">
        <v>24</v>
      </c>
    </row>
    <row r="85" spans="1:12" ht="12.75">
      <c r="A85" s="86">
        <v>311</v>
      </c>
      <c r="B85" s="16" t="s">
        <v>25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6">
        <v>312</v>
      </c>
      <c r="B86" s="16" t="s">
        <v>26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6">
        <v>313</v>
      </c>
      <c r="B87" s="16" t="s">
        <v>27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87">
        <v>32</v>
      </c>
      <c r="B88" s="90" t="s">
        <v>28</v>
      </c>
    </row>
    <row r="89" spans="1:12" ht="12.75">
      <c r="A89" s="86">
        <v>321</v>
      </c>
      <c r="B89" s="16" t="s">
        <v>29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6">
        <v>322</v>
      </c>
      <c r="B90" s="16" t="s">
        <v>30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6">
        <v>323</v>
      </c>
      <c r="B91" s="16" t="s">
        <v>31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6">
        <v>329</v>
      </c>
      <c r="B92" s="16" t="s">
        <v>32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>
      <c r="A93" s="87">
        <v>34</v>
      </c>
      <c r="B93" s="90" t="s">
        <v>33</v>
      </c>
    </row>
    <row r="94" spans="1:12" ht="12.75">
      <c r="A94" s="86">
        <v>343</v>
      </c>
      <c r="B94" s="16" t="s">
        <v>34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>
      <c r="A95" s="87">
        <v>38</v>
      </c>
      <c r="B95" s="90" t="s">
        <v>35</v>
      </c>
    </row>
    <row r="96" spans="1:12" ht="12.75">
      <c r="A96" s="86">
        <v>381</v>
      </c>
      <c r="B96" s="16" t="s">
        <v>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2" s="13" customFormat="1" ht="25.5">
      <c r="A97" s="87">
        <v>4</v>
      </c>
      <c r="B97" s="90" t="s">
        <v>38</v>
      </c>
    </row>
    <row r="98" spans="1:2" s="13" customFormat="1" ht="25.5">
      <c r="A98" s="87">
        <v>42</v>
      </c>
      <c r="B98" s="90" t="s">
        <v>39</v>
      </c>
    </row>
    <row r="99" spans="1:12" ht="12.75" customHeight="1">
      <c r="A99" s="86">
        <v>422</v>
      </c>
      <c r="B99" s="16" t="s">
        <v>37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25.5">
      <c r="A100" s="86">
        <v>424</v>
      </c>
      <c r="B100" s="16" t="s">
        <v>41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2" s="13" customFormat="1" ht="12.75">
      <c r="A102" s="98" t="s">
        <v>50</v>
      </c>
      <c r="B102" s="90" t="s">
        <v>51</v>
      </c>
    </row>
    <row r="103" spans="1:2" s="13" customFormat="1" ht="12.75">
      <c r="A103" s="87">
        <v>3</v>
      </c>
      <c r="B103" s="90" t="s">
        <v>23</v>
      </c>
    </row>
    <row r="104" spans="1:2" s="13" customFormat="1" ht="12.75">
      <c r="A104" s="87">
        <v>31</v>
      </c>
      <c r="B104" s="90" t="s">
        <v>24</v>
      </c>
    </row>
    <row r="105" spans="1:12" ht="12.75">
      <c r="A105" s="86">
        <v>311</v>
      </c>
      <c r="B105" s="16" t="s">
        <v>25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6">
        <v>312</v>
      </c>
      <c r="B106" s="16" t="s">
        <v>26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6">
        <v>313</v>
      </c>
      <c r="B107" s="16" t="s">
        <v>27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87">
        <v>32</v>
      </c>
      <c r="B108" s="90" t="s">
        <v>28</v>
      </c>
    </row>
    <row r="109" spans="1:12" ht="12.75">
      <c r="A109" s="86">
        <v>321</v>
      </c>
      <c r="B109" s="16" t="s">
        <v>29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6">
        <v>322</v>
      </c>
      <c r="B110" s="16" t="s">
        <v>30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6">
        <v>323</v>
      </c>
      <c r="B111" s="16" t="s">
        <v>31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6">
        <v>329</v>
      </c>
      <c r="B112" s="16" t="s">
        <v>32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87">
        <v>34</v>
      </c>
      <c r="B113" s="90" t="s">
        <v>33</v>
      </c>
    </row>
    <row r="114" spans="1:12" ht="12.75">
      <c r="A114" s="86">
        <v>343</v>
      </c>
      <c r="B114" s="16" t="s">
        <v>34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2" s="13" customFormat="1" ht="25.5">
      <c r="A115" s="87">
        <v>4</v>
      </c>
      <c r="B115" s="90" t="s">
        <v>38</v>
      </c>
    </row>
    <row r="116" spans="1:2" s="13" customFormat="1" ht="25.5">
      <c r="A116" s="87">
        <v>41</v>
      </c>
      <c r="B116" s="90" t="s">
        <v>42</v>
      </c>
    </row>
    <row r="117" spans="1:12" ht="12.75">
      <c r="A117" s="86">
        <v>411</v>
      </c>
      <c r="B117" s="16" t="s">
        <v>40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25.5">
      <c r="A118" s="87">
        <v>42</v>
      </c>
      <c r="B118" s="90" t="s">
        <v>39</v>
      </c>
    </row>
    <row r="119" spans="1:12" ht="12.75">
      <c r="A119" s="86">
        <v>422</v>
      </c>
      <c r="B119" s="16" t="s">
        <v>37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25.5">
      <c r="A120" s="86">
        <v>424</v>
      </c>
      <c r="B120" s="16" t="s">
        <v>41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/>
      <c r="B125" s="16" t="s">
        <v>54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 1</cp:lastModifiedBy>
  <cp:lastPrinted>2017-08-24T12:33:54Z</cp:lastPrinted>
  <dcterms:created xsi:type="dcterms:W3CDTF">2013-09-11T11:00:21Z</dcterms:created>
  <dcterms:modified xsi:type="dcterms:W3CDTF">2019-01-25T11:28:53Z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